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570" windowHeight="10185" tabRatio="903" activeTab="1"/>
  </bookViews>
  <sheets>
    <sheet name="разом" sheetId="1" r:id="rId1"/>
    <sheet name="загальна" sheetId="2" r:id="rId2"/>
  </sheets>
  <definedNames/>
  <calcPr fullCalcOnLoad="1"/>
</workbook>
</file>

<file path=xl/sharedStrings.xml><?xml version="1.0" encoding="utf-8"?>
<sst xmlns="http://schemas.openxmlformats.org/spreadsheetml/2006/main" count="98" uniqueCount="44">
  <si>
    <t>Найменування
сортиментів</t>
  </si>
  <si>
    <t>Хвойні</t>
  </si>
  <si>
    <t>Твердолистяні</t>
  </si>
  <si>
    <t>М'ягколистяні</t>
  </si>
  <si>
    <t>РАЗОМ</t>
  </si>
  <si>
    <t>всього</t>
  </si>
  <si>
    <t>в тому числі</t>
  </si>
  <si>
    <t>сосна</t>
  </si>
  <si>
    <t xml:space="preserve">ялина
</t>
  </si>
  <si>
    <t>дуб</t>
  </si>
  <si>
    <t>бук</t>
  </si>
  <si>
    <t>ясен</t>
  </si>
  <si>
    <t>клен</t>
  </si>
  <si>
    <t>граб</t>
  </si>
  <si>
    <t>береза</t>
  </si>
  <si>
    <t>інші</t>
  </si>
  <si>
    <t>липа</t>
  </si>
  <si>
    <t>вільха</t>
  </si>
  <si>
    <t>осика</t>
  </si>
  <si>
    <t>тополя,
верба</t>
  </si>
  <si>
    <t>Лісопродукція- всього</t>
  </si>
  <si>
    <t>Лісоматеріали круглі</t>
  </si>
  <si>
    <t xml:space="preserve">в т.ч: </t>
  </si>
  <si>
    <t>ялиця</t>
  </si>
  <si>
    <t xml:space="preserve"> модрина</t>
  </si>
  <si>
    <t>акація</t>
  </si>
  <si>
    <t>черешня</t>
  </si>
  <si>
    <t>Крупна</t>
  </si>
  <si>
    <t>Середня</t>
  </si>
  <si>
    <t>Дрібна</t>
  </si>
  <si>
    <t>З лісоматеріалів круглих за категоріями крупності:</t>
  </si>
  <si>
    <t>З лісоматеріалів круглих за класами якості:</t>
  </si>
  <si>
    <t>А</t>
  </si>
  <si>
    <t>В</t>
  </si>
  <si>
    <t>С</t>
  </si>
  <si>
    <t>D</t>
  </si>
  <si>
    <t>дровяна деревина ПВ</t>
  </si>
  <si>
    <t>Дрова, з них</t>
  </si>
  <si>
    <t>дровяна деревина НП</t>
  </si>
  <si>
    <t xml:space="preserve">                                 Затверджено директор ДП"  Компаніївський  ЛГ" </t>
  </si>
  <si>
    <t xml:space="preserve">                    О.М.Слюсаренко</t>
  </si>
  <si>
    <t>Т.в.о.головного лісничого___________________________О.В.Артеменко</t>
  </si>
  <si>
    <t>Сортиментна структура   2022 року РФіОЛзгідно стандартів ДСТУ ЕN  по ДП "Компаніївський ЛГ"</t>
  </si>
  <si>
    <t xml:space="preserve">                    Олександр СЛЮСАРЕНКО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</si>
</sst>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 ;[Red]\-#,##0.0\ "/>
    <numFmt numFmtId="181" formatCode="0.0"/>
    <numFmt numFmtId="182" formatCode="#,##0.00_ ;[Red]\-#,##0.00\ "/>
    <numFmt numFmtId="183" formatCode="#,##0.000_ ;[Red]\-#,##0.000\ "/>
  </numFmts>
  <fonts count="43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i/>
      <sz val="14"/>
      <name val="Times New Roman"/>
      <family val="1"/>
    </font>
    <font>
      <sz val="14"/>
      <name val="Arial"/>
      <family val="0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 style="thin"/>
      <right/>
      <top style="dashed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180" fontId="4" fillId="0" borderId="0" xfId="0" applyNumberFormat="1" applyFont="1" applyFill="1" applyAlignment="1" applyProtection="1">
      <alignment horizontal="centerContinuous"/>
      <protection/>
    </xf>
    <xf numFmtId="18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180" fontId="5" fillId="0" borderId="0" xfId="0" applyNumberFormat="1" applyFont="1" applyFill="1" applyAlignment="1" applyProtection="1">
      <alignment horizontal="left"/>
      <protection/>
    </xf>
    <xf numFmtId="180" fontId="6" fillId="0" borderId="10" xfId="0" applyNumberFormat="1" applyFont="1" applyFill="1" applyBorder="1" applyAlignment="1" applyProtection="1">
      <alignment horizontal="center" vertical="center" textRotation="90"/>
      <protection/>
    </xf>
    <xf numFmtId="180" fontId="6" fillId="0" borderId="10" xfId="0" applyNumberFormat="1" applyFont="1" applyFill="1" applyBorder="1" applyAlignment="1" applyProtection="1">
      <alignment horizontal="centerContinuous"/>
      <protection/>
    </xf>
    <xf numFmtId="180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7" fillId="0" borderId="0" xfId="0" applyNumberFormat="1" applyFont="1" applyFill="1" applyBorder="1" applyAlignment="1" applyProtection="1">
      <alignment horizontal="left"/>
      <protection/>
    </xf>
    <xf numFmtId="183" fontId="2" fillId="0" borderId="1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80" fontId="6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80" fontId="9" fillId="0" borderId="10" xfId="0" applyNumberFormat="1" applyFont="1" applyFill="1" applyBorder="1" applyAlignment="1" applyProtection="1">
      <alignment/>
      <protection/>
    </xf>
    <xf numFmtId="180" fontId="9" fillId="0" borderId="10" xfId="0" applyNumberFormat="1" applyFont="1" applyFill="1" applyBorder="1" applyAlignment="1" applyProtection="1">
      <alignment horizontal="left"/>
      <protection/>
    </xf>
    <xf numFmtId="180" fontId="9" fillId="0" borderId="10" xfId="0" applyNumberFormat="1" applyFont="1" applyFill="1" applyBorder="1" applyAlignment="1" applyProtection="1">
      <alignment horizontal="right"/>
      <protection/>
    </xf>
    <xf numFmtId="180" fontId="6" fillId="0" borderId="10" xfId="0" applyNumberFormat="1" applyFont="1" applyFill="1" applyBorder="1" applyAlignment="1" applyProtection="1">
      <alignment horizontal="left" vertical="center" wrapText="1"/>
      <protection/>
    </xf>
    <xf numFmtId="180" fontId="9" fillId="0" borderId="10" xfId="0" applyNumberFormat="1" applyFont="1" applyFill="1" applyBorder="1" applyAlignment="1" applyProtection="1">
      <alignment wrapText="1"/>
      <protection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2" fillId="0" borderId="0" xfId="0" applyNumberFormat="1" applyFont="1" applyFill="1" applyAlignment="1" applyProtection="1">
      <alignment horizontal="center"/>
      <protection/>
    </xf>
    <xf numFmtId="180" fontId="3" fillId="0" borderId="0" xfId="0" applyNumberFormat="1" applyFont="1" applyFill="1" applyAlignment="1" applyProtection="1">
      <alignment horizontal="center"/>
      <protection/>
    </xf>
    <xf numFmtId="180" fontId="6" fillId="0" borderId="12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6" fillId="0" borderId="14" xfId="0" applyNumberFormat="1" applyFont="1" applyFill="1" applyBorder="1" applyAlignment="1" applyProtection="1">
      <alignment horizontal="center" vertical="center" wrapText="1"/>
      <protection/>
    </xf>
    <xf numFmtId="180" fontId="6" fillId="0" borderId="10" xfId="0" applyNumberFormat="1" applyFont="1" applyFill="1" applyBorder="1" applyAlignment="1" applyProtection="1">
      <alignment horizontal="center"/>
      <protection/>
    </xf>
    <xf numFmtId="180" fontId="6" fillId="0" borderId="10" xfId="0" applyNumberFormat="1" applyFont="1" applyFill="1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8"/>
  <sheetViews>
    <sheetView zoomScale="50" zoomScaleNormal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5" sqref="E15"/>
    </sheetView>
  </sheetViews>
  <sheetFormatPr defaultColWidth="8.796875" defaultRowHeight="18.75"/>
  <cols>
    <col min="1" max="1" width="23.5976562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2" spans="16:27" ht="51" customHeight="1">
      <c r="P2" s="28" t="s">
        <v>39</v>
      </c>
      <c r="Q2" s="28"/>
      <c r="R2" s="28"/>
      <c r="S2" s="28"/>
      <c r="T2" s="28"/>
      <c r="U2" s="28"/>
      <c r="V2" s="28"/>
      <c r="W2" s="28"/>
      <c r="X2" s="28"/>
      <c r="Y2" s="16"/>
      <c r="Z2" s="16"/>
      <c r="AA2" s="16"/>
    </row>
    <row r="3" spans="16:27" ht="36" customHeight="1">
      <c r="P3" s="27"/>
      <c r="Q3" s="27"/>
      <c r="R3" s="27"/>
      <c r="S3" s="27"/>
      <c r="T3" s="28" t="s">
        <v>40</v>
      </c>
      <c r="U3" s="28"/>
      <c r="V3" s="28"/>
      <c r="W3" s="28"/>
      <c r="X3" s="28"/>
      <c r="Y3" s="16"/>
      <c r="Z3" s="16"/>
      <c r="AA3" s="16"/>
    </row>
    <row r="4" spans="1:24" ht="18.75">
      <c r="A4" s="29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8.75">
      <c r="A5" s="1"/>
      <c r="B5" s="2"/>
      <c r="C5" s="2"/>
      <c r="D5" s="3"/>
      <c r="E5" s="3"/>
      <c r="F5" s="3"/>
      <c r="G5" s="4"/>
      <c r="H5" s="5"/>
      <c r="I5" s="5"/>
      <c r="J5" s="5"/>
      <c r="K5" s="5"/>
      <c r="L5" s="3"/>
      <c r="M5" s="2"/>
      <c r="N5" s="5"/>
      <c r="O5" s="5"/>
      <c r="P5" s="6"/>
      <c r="Q5" s="3"/>
      <c r="R5" s="3"/>
      <c r="S5" s="3"/>
      <c r="T5" s="7"/>
      <c r="U5" s="3"/>
      <c r="V5" s="3"/>
      <c r="W5" s="3"/>
      <c r="X5" s="3"/>
    </row>
    <row r="6" spans="1:24" ht="18.75">
      <c r="A6" s="31" t="s">
        <v>0</v>
      </c>
      <c r="B6" s="34" t="s">
        <v>1</v>
      </c>
      <c r="C6" s="34"/>
      <c r="D6" s="34"/>
      <c r="E6" s="34"/>
      <c r="F6" s="34"/>
      <c r="G6" s="34"/>
      <c r="H6" s="34" t="s">
        <v>2</v>
      </c>
      <c r="I6" s="34"/>
      <c r="J6" s="34"/>
      <c r="K6" s="34"/>
      <c r="L6" s="34"/>
      <c r="M6" s="34"/>
      <c r="N6" s="34"/>
      <c r="O6" s="34"/>
      <c r="P6" s="34"/>
      <c r="Q6" s="34" t="s">
        <v>3</v>
      </c>
      <c r="R6" s="34"/>
      <c r="S6" s="34"/>
      <c r="T6" s="34"/>
      <c r="U6" s="34"/>
      <c r="V6" s="34"/>
      <c r="W6" s="34"/>
      <c r="X6" s="35" t="s">
        <v>4</v>
      </c>
    </row>
    <row r="7" spans="1:24" ht="18.75">
      <c r="A7" s="32"/>
      <c r="B7" s="35" t="s">
        <v>5</v>
      </c>
      <c r="C7" s="9" t="s">
        <v>6</v>
      </c>
      <c r="D7" s="9"/>
      <c r="E7" s="9"/>
      <c r="F7" s="9"/>
      <c r="G7" s="9"/>
      <c r="H7" s="35" t="s">
        <v>5</v>
      </c>
      <c r="I7" s="9" t="s">
        <v>6</v>
      </c>
      <c r="J7" s="9"/>
      <c r="K7" s="9"/>
      <c r="L7" s="9"/>
      <c r="M7" s="9"/>
      <c r="N7" s="9"/>
      <c r="O7" s="9"/>
      <c r="P7" s="9"/>
      <c r="Q7" s="35" t="s">
        <v>5</v>
      </c>
      <c r="R7" s="9"/>
      <c r="S7" s="9" t="s">
        <v>6</v>
      </c>
      <c r="T7" s="9"/>
      <c r="U7" s="9"/>
      <c r="V7" s="9"/>
      <c r="W7" s="9"/>
      <c r="X7" s="35"/>
    </row>
    <row r="8" spans="1:24" ht="57.75">
      <c r="A8" s="33"/>
      <c r="B8" s="35"/>
      <c r="C8" s="8" t="s">
        <v>7</v>
      </c>
      <c r="D8" s="10" t="s">
        <v>8</v>
      </c>
      <c r="E8" s="10" t="s">
        <v>23</v>
      </c>
      <c r="F8" s="10" t="s">
        <v>24</v>
      </c>
      <c r="G8" s="13" t="s">
        <v>15</v>
      </c>
      <c r="H8" s="35"/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25</v>
      </c>
      <c r="P8" s="8" t="s">
        <v>15</v>
      </c>
      <c r="Q8" s="35"/>
      <c r="R8" s="8" t="s">
        <v>16</v>
      </c>
      <c r="S8" s="8" t="s">
        <v>17</v>
      </c>
      <c r="T8" s="8" t="s">
        <v>18</v>
      </c>
      <c r="U8" s="10" t="s">
        <v>19</v>
      </c>
      <c r="V8" s="10" t="s">
        <v>26</v>
      </c>
      <c r="W8" s="8" t="s">
        <v>15</v>
      </c>
      <c r="X8" s="35"/>
    </row>
    <row r="9" spans="1:24" s="21" customFormat="1" ht="34.5" customHeight="1">
      <c r="A9" s="11" t="s">
        <v>20</v>
      </c>
      <c r="B9" s="15">
        <f aca="true" t="shared" si="0" ref="B9:W9">B11+B12</f>
        <v>0.351</v>
      </c>
      <c r="C9" s="15">
        <f t="shared" si="0"/>
        <v>0.351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2.2260000000000004</v>
      </c>
      <c r="I9" s="15">
        <f t="shared" si="0"/>
        <v>0.28300000000000003</v>
      </c>
      <c r="J9" s="15">
        <f t="shared" si="0"/>
        <v>0</v>
      </c>
      <c r="K9" s="15">
        <f t="shared" si="0"/>
        <v>0.8390000000000001</v>
      </c>
      <c r="L9" s="15">
        <f t="shared" si="0"/>
        <v>0.086</v>
      </c>
      <c r="M9" s="15">
        <f t="shared" si="0"/>
        <v>0.02</v>
      </c>
      <c r="N9" s="15">
        <f t="shared" si="0"/>
        <v>0</v>
      </c>
      <c r="O9" s="15">
        <f t="shared" si="0"/>
        <v>0.998</v>
      </c>
      <c r="P9" s="15">
        <f t="shared" si="0"/>
        <v>0</v>
      </c>
      <c r="Q9" s="15">
        <f t="shared" si="0"/>
        <v>0.017</v>
      </c>
      <c r="R9" s="15">
        <f t="shared" si="0"/>
        <v>0.017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>X11+X12</f>
        <v>2.5940000000000003</v>
      </c>
    </row>
    <row r="10" spans="1:24" s="21" customFormat="1" ht="34.5" customHeight="1">
      <c r="A10" s="12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>
        <f>Q10+H10+B10</f>
        <v>0</v>
      </c>
    </row>
    <row r="11" spans="1:24" s="21" customFormat="1" ht="34.5" customHeight="1">
      <c r="A11" s="22" t="s">
        <v>21</v>
      </c>
      <c r="B11" s="15">
        <f aca="true" t="shared" si="1" ref="B11:W11">B20+B21+B22+B23</f>
        <v>0.137</v>
      </c>
      <c r="C11" s="15">
        <f t="shared" si="1"/>
        <v>0.137</v>
      </c>
      <c r="D11" s="15">
        <f t="shared" si="1"/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0.055</v>
      </c>
      <c r="I11" s="15">
        <f t="shared" si="1"/>
        <v>0.011</v>
      </c>
      <c r="J11" s="15">
        <f t="shared" si="1"/>
        <v>0</v>
      </c>
      <c r="K11" s="15">
        <f t="shared" si="1"/>
        <v>0.044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5">
        <f t="shared" si="1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>X20+X21+X22+X23</f>
        <v>0.192</v>
      </c>
    </row>
    <row r="12" spans="1:24" s="21" customFormat="1" ht="34.5" customHeight="1">
      <c r="A12" s="23" t="s">
        <v>37</v>
      </c>
      <c r="B12" s="15">
        <f>SUM(C12:G12)</f>
        <v>0.214</v>
      </c>
      <c r="C12" s="15">
        <v>0.214</v>
      </c>
      <c r="D12" s="15"/>
      <c r="E12" s="15"/>
      <c r="F12" s="15"/>
      <c r="G12" s="15"/>
      <c r="H12" s="15">
        <f>H14</f>
        <v>2.1710000000000003</v>
      </c>
      <c r="I12" s="15">
        <f>I14</f>
        <v>0.272</v>
      </c>
      <c r="J12" s="15">
        <f aca="true" t="shared" si="2" ref="J12:P12">J14</f>
        <v>0</v>
      </c>
      <c r="K12" s="15">
        <v>0.795</v>
      </c>
      <c r="L12" s="15">
        <v>0.086</v>
      </c>
      <c r="M12" s="15">
        <f t="shared" si="2"/>
        <v>0.02</v>
      </c>
      <c r="N12" s="15">
        <f t="shared" si="2"/>
        <v>0</v>
      </c>
      <c r="O12" s="15">
        <f t="shared" si="2"/>
        <v>0.998</v>
      </c>
      <c r="P12" s="15">
        <f t="shared" si="2"/>
        <v>0</v>
      </c>
      <c r="Q12" s="15">
        <f>SUM(R12:W12)</f>
        <v>0.017</v>
      </c>
      <c r="R12" s="15">
        <v>0.017</v>
      </c>
      <c r="S12" s="15"/>
      <c r="T12" s="15"/>
      <c r="U12" s="15"/>
      <c r="V12" s="15"/>
      <c r="W12" s="15"/>
      <c r="X12" s="15">
        <f>Q12+H12+B12</f>
        <v>2.402</v>
      </c>
    </row>
    <row r="13" spans="1:24" s="21" customFormat="1" ht="34.5" customHeight="1">
      <c r="A13" s="24" t="s">
        <v>36</v>
      </c>
      <c r="B13" s="15"/>
      <c r="C13" s="15"/>
      <c r="D13" s="15"/>
      <c r="E13" s="15"/>
      <c r="F13" s="15"/>
      <c r="G13" s="15"/>
      <c r="H13" s="15">
        <f>SUM(I13:P13)</f>
        <v>0</v>
      </c>
      <c r="I13" s="15"/>
      <c r="J13" s="15"/>
      <c r="K13" s="15"/>
      <c r="L13" s="15"/>
      <c r="M13" s="15"/>
      <c r="N13" s="15"/>
      <c r="O13" s="15"/>
      <c r="P13" s="15"/>
      <c r="Q13" s="15">
        <f>SUM(R13:W13)</f>
        <v>0</v>
      </c>
      <c r="R13" s="15"/>
      <c r="S13" s="15"/>
      <c r="T13" s="15"/>
      <c r="U13" s="15"/>
      <c r="V13" s="15"/>
      <c r="W13" s="15"/>
      <c r="X13" s="15">
        <f>Q13+H13+B13</f>
        <v>0</v>
      </c>
    </row>
    <row r="14" spans="1:24" s="21" customFormat="1" ht="34.5" customHeight="1">
      <c r="A14" s="24" t="s">
        <v>38</v>
      </c>
      <c r="B14" s="15"/>
      <c r="C14" s="15">
        <v>0.32</v>
      </c>
      <c r="D14" s="15"/>
      <c r="E14" s="15"/>
      <c r="F14" s="15"/>
      <c r="G14" s="15"/>
      <c r="H14" s="15">
        <f>SUM(I14:P14)</f>
        <v>2.1710000000000003</v>
      </c>
      <c r="I14" s="15">
        <v>0.272</v>
      </c>
      <c r="J14" s="15"/>
      <c r="K14" s="15">
        <v>0.795</v>
      </c>
      <c r="L14" s="15">
        <v>0.086</v>
      </c>
      <c r="M14" s="15">
        <v>0.02</v>
      </c>
      <c r="N14" s="15"/>
      <c r="O14" s="15">
        <v>0.998</v>
      </c>
      <c r="P14" s="15"/>
      <c r="Q14" s="15">
        <f>SUM(R14:W14)</f>
        <v>0.017</v>
      </c>
      <c r="R14" s="15">
        <v>0.017</v>
      </c>
      <c r="S14" s="15"/>
      <c r="T14" s="15"/>
      <c r="U14" s="15"/>
      <c r="V14" s="15"/>
      <c r="W14" s="15"/>
      <c r="X14" s="15">
        <f>Q14+H14+B14</f>
        <v>2.188</v>
      </c>
    </row>
    <row r="15" spans="1:24" s="21" customFormat="1" ht="42" customHeight="1">
      <c r="A15" s="25" t="s">
        <v>30</v>
      </c>
      <c r="B15" s="15">
        <f>B16+B17+B18</f>
        <v>0.137</v>
      </c>
      <c r="C15" s="15">
        <f aca="true" t="shared" si="3" ref="C15:X15">C16+C17+C18</f>
        <v>0.137</v>
      </c>
      <c r="D15" s="15">
        <f t="shared" si="3"/>
        <v>0</v>
      </c>
      <c r="E15" s="15">
        <f t="shared" si="3"/>
        <v>0</v>
      </c>
      <c r="F15" s="15">
        <f t="shared" si="3"/>
        <v>0</v>
      </c>
      <c r="G15" s="15">
        <f t="shared" si="3"/>
        <v>0</v>
      </c>
      <c r="H15" s="15">
        <f t="shared" si="3"/>
        <v>0.05499999999999999</v>
      </c>
      <c r="I15" s="15">
        <f>I16</f>
        <v>0.011</v>
      </c>
      <c r="J15" s="15">
        <f t="shared" si="3"/>
        <v>0</v>
      </c>
      <c r="K15" s="15">
        <f t="shared" si="3"/>
        <v>0.044</v>
      </c>
      <c r="L15" s="15">
        <f t="shared" si="3"/>
        <v>0</v>
      </c>
      <c r="M15" s="15">
        <f t="shared" si="3"/>
        <v>0</v>
      </c>
      <c r="N15" s="15">
        <f t="shared" si="3"/>
        <v>0</v>
      </c>
      <c r="O15" s="15">
        <f t="shared" si="3"/>
        <v>0</v>
      </c>
      <c r="P15" s="15">
        <f t="shared" si="3"/>
        <v>0</v>
      </c>
      <c r="Q15" s="15">
        <f t="shared" si="3"/>
        <v>0</v>
      </c>
      <c r="R15" s="15">
        <f t="shared" si="3"/>
        <v>0</v>
      </c>
      <c r="S15" s="15">
        <f t="shared" si="3"/>
        <v>0</v>
      </c>
      <c r="T15" s="15">
        <f t="shared" si="3"/>
        <v>0</v>
      </c>
      <c r="U15" s="15">
        <f t="shared" si="3"/>
        <v>0</v>
      </c>
      <c r="V15" s="15">
        <f t="shared" si="3"/>
        <v>0</v>
      </c>
      <c r="W15" s="15">
        <f t="shared" si="3"/>
        <v>0</v>
      </c>
      <c r="X15" s="15">
        <f t="shared" si="3"/>
        <v>0.19199999999999998</v>
      </c>
    </row>
    <row r="16" spans="1:24" s="21" customFormat="1" ht="34.5" customHeight="1">
      <c r="A16" s="26" t="s">
        <v>27</v>
      </c>
      <c r="B16" s="15">
        <f>SUM(C16:G16)</f>
        <v>0.021</v>
      </c>
      <c r="C16" s="15">
        <v>0.021</v>
      </c>
      <c r="D16" s="15"/>
      <c r="E16" s="15"/>
      <c r="F16" s="15"/>
      <c r="G16" s="15"/>
      <c r="H16" s="15">
        <f>SUM(I16:P16)</f>
        <v>0.040999999999999995</v>
      </c>
      <c r="I16" s="15">
        <v>0.011</v>
      </c>
      <c r="J16" s="15"/>
      <c r="K16" s="15">
        <v>0.03</v>
      </c>
      <c r="L16" s="15"/>
      <c r="M16" s="15"/>
      <c r="N16" s="15"/>
      <c r="O16" s="15"/>
      <c r="P16" s="15"/>
      <c r="Q16" s="15">
        <f>SUM(R16:W16)</f>
        <v>0</v>
      </c>
      <c r="R16" s="15"/>
      <c r="S16" s="15"/>
      <c r="T16" s="15"/>
      <c r="U16" s="15"/>
      <c r="V16" s="15"/>
      <c r="W16" s="15"/>
      <c r="X16" s="15">
        <f>Q16+H16+B16</f>
        <v>0.062</v>
      </c>
    </row>
    <row r="17" spans="1:24" s="21" customFormat="1" ht="34.5" customHeight="1">
      <c r="A17" s="26" t="s">
        <v>28</v>
      </c>
      <c r="B17" s="15">
        <f>SUM(C17:G17)</f>
        <v>0.096</v>
      </c>
      <c r="C17" s="15">
        <v>0.096</v>
      </c>
      <c r="D17" s="15"/>
      <c r="E17" s="15"/>
      <c r="F17" s="15"/>
      <c r="G17" s="15"/>
      <c r="H17" s="15">
        <f>SUM(I17:P17)</f>
        <v>0.014</v>
      </c>
      <c r="I17" s="15">
        <v>0</v>
      </c>
      <c r="J17" s="15"/>
      <c r="K17" s="15">
        <v>0.014</v>
      </c>
      <c r="L17" s="15"/>
      <c r="M17" s="15"/>
      <c r="N17" s="15"/>
      <c r="O17" s="15"/>
      <c r="P17" s="15"/>
      <c r="Q17" s="15">
        <f>SUM(R17:W17)</f>
        <v>0</v>
      </c>
      <c r="R17" s="15"/>
      <c r="S17" s="15"/>
      <c r="T17" s="15"/>
      <c r="U17" s="15"/>
      <c r="V17" s="15"/>
      <c r="W17" s="15"/>
      <c r="X17" s="15">
        <f>Q17+H17+B17</f>
        <v>0.11</v>
      </c>
    </row>
    <row r="18" spans="1:24" s="21" customFormat="1" ht="34.5" customHeight="1">
      <c r="A18" s="26" t="s">
        <v>29</v>
      </c>
      <c r="B18" s="15">
        <f>SUM(C18:G18)</f>
        <v>0.02</v>
      </c>
      <c r="C18" s="15">
        <v>0.02</v>
      </c>
      <c r="D18" s="15"/>
      <c r="E18" s="15"/>
      <c r="F18" s="15"/>
      <c r="G18" s="15"/>
      <c r="H18" s="15">
        <f>SUM(I18:P18)</f>
        <v>0</v>
      </c>
      <c r="I18" s="15">
        <v>0</v>
      </c>
      <c r="J18" s="15"/>
      <c r="K18" s="15">
        <v>0</v>
      </c>
      <c r="L18" s="15"/>
      <c r="M18" s="15"/>
      <c r="N18" s="15"/>
      <c r="O18" s="15"/>
      <c r="P18" s="15"/>
      <c r="Q18" s="15">
        <f>SUM(R18:W18)</f>
        <v>0</v>
      </c>
      <c r="R18" s="15"/>
      <c r="S18" s="15"/>
      <c r="T18" s="15"/>
      <c r="U18" s="15"/>
      <c r="V18" s="15"/>
      <c r="W18" s="15"/>
      <c r="X18" s="15">
        <f>Q18+H18+B18</f>
        <v>0.02</v>
      </c>
    </row>
    <row r="19" spans="1:24" s="21" customFormat="1" ht="39" customHeight="1">
      <c r="A19" s="25" t="s">
        <v>31</v>
      </c>
      <c r="B19" s="15">
        <f>B20+B21+B22+B23</f>
        <v>0.137</v>
      </c>
      <c r="C19" s="15">
        <f aca="true" t="shared" si="4" ref="C19:X19">C20+C21+C22+C23</f>
        <v>0.137</v>
      </c>
      <c r="D19" s="15">
        <f t="shared" si="4"/>
        <v>0</v>
      </c>
      <c r="E19" s="15">
        <f t="shared" si="4"/>
        <v>0</v>
      </c>
      <c r="F19" s="15">
        <f t="shared" si="4"/>
        <v>0</v>
      </c>
      <c r="G19" s="15">
        <f t="shared" si="4"/>
        <v>0</v>
      </c>
      <c r="H19" s="15">
        <f t="shared" si="4"/>
        <v>0.055</v>
      </c>
      <c r="I19" s="15">
        <f t="shared" si="4"/>
        <v>0.011</v>
      </c>
      <c r="J19" s="15">
        <f t="shared" si="4"/>
        <v>0</v>
      </c>
      <c r="K19" s="15">
        <f t="shared" si="4"/>
        <v>0.044</v>
      </c>
      <c r="L19" s="15">
        <f t="shared" si="4"/>
        <v>0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  <c r="S19" s="15">
        <f t="shared" si="4"/>
        <v>0</v>
      </c>
      <c r="T19" s="15">
        <f t="shared" si="4"/>
        <v>0</v>
      </c>
      <c r="U19" s="15">
        <f t="shared" si="4"/>
        <v>0</v>
      </c>
      <c r="V19" s="15">
        <f t="shared" si="4"/>
        <v>0</v>
      </c>
      <c r="W19" s="15">
        <f t="shared" si="4"/>
        <v>0</v>
      </c>
      <c r="X19" s="15">
        <f t="shared" si="4"/>
        <v>0.192</v>
      </c>
    </row>
    <row r="20" spans="1:24" s="21" customFormat="1" ht="34.5" customHeight="1">
      <c r="A20" s="20" t="s">
        <v>32</v>
      </c>
      <c r="B20" s="15">
        <f>SUM(C20:G20)</f>
        <v>0</v>
      </c>
      <c r="C20" s="15"/>
      <c r="D20" s="15"/>
      <c r="E20" s="15"/>
      <c r="F20" s="15"/>
      <c r="G20" s="15"/>
      <c r="H20" s="15">
        <f>SUM(I20:P20)</f>
        <v>0</v>
      </c>
      <c r="I20" s="15"/>
      <c r="J20" s="15"/>
      <c r="K20" s="15"/>
      <c r="L20" s="15"/>
      <c r="M20" s="15"/>
      <c r="N20" s="15"/>
      <c r="O20" s="15"/>
      <c r="P20" s="15"/>
      <c r="Q20" s="15">
        <f>SUM(R20:W20)</f>
        <v>0</v>
      </c>
      <c r="R20" s="15"/>
      <c r="S20" s="15"/>
      <c r="T20" s="15"/>
      <c r="U20" s="15"/>
      <c r="V20" s="15"/>
      <c r="W20" s="15"/>
      <c r="X20" s="15">
        <f>Q20+H20+B20</f>
        <v>0</v>
      </c>
    </row>
    <row r="21" spans="1:24" s="21" customFormat="1" ht="34.5" customHeight="1">
      <c r="A21" s="20" t="s">
        <v>33</v>
      </c>
      <c r="B21" s="15">
        <f>SUM(C21:G21)</f>
        <v>0.03</v>
      </c>
      <c r="C21" s="15">
        <v>0.03</v>
      </c>
      <c r="D21" s="15"/>
      <c r="E21" s="15"/>
      <c r="F21" s="15"/>
      <c r="G21" s="15"/>
      <c r="H21" s="15">
        <v>0</v>
      </c>
      <c r="I21" s="15">
        <v>0</v>
      </c>
      <c r="J21" s="15"/>
      <c r="K21" s="15"/>
      <c r="L21" s="15"/>
      <c r="M21" s="15"/>
      <c r="N21" s="15"/>
      <c r="O21" s="15"/>
      <c r="P21" s="15"/>
      <c r="Q21" s="15">
        <f>SUM(R21:W21)</f>
        <v>0</v>
      </c>
      <c r="R21" s="15"/>
      <c r="S21" s="15"/>
      <c r="T21" s="15"/>
      <c r="U21" s="15"/>
      <c r="V21" s="15"/>
      <c r="W21" s="15"/>
      <c r="X21" s="15">
        <f>Q21+H21+B21</f>
        <v>0.03</v>
      </c>
    </row>
    <row r="22" spans="1:24" s="21" customFormat="1" ht="34.5" customHeight="1">
      <c r="A22" s="20" t="s">
        <v>34</v>
      </c>
      <c r="B22" s="15">
        <f>SUM(C22:G22)</f>
        <v>0.048</v>
      </c>
      <c r="C22" s="15">
        <v>0.048</v>
      </c>
      <c r="D22" s="15"/>
      <c r="E22" s="15"/>
      <c r="F22" s="15"/>
      <c r="G22" s="15"/>
      <c r="H22" s="15">
        <f>SUM(I22:P22)</f>
        <v>0.022</v>
      </c>
      <c r="I22" s="15">
        <v>0.003</v>
      </c>
      <c r="J22" s="15"/>
      <c r="K22" s="15">
        <v>0.019</v>
      </c>
      <c r="L22" s="15"/>
      <c r="M22" s="15"/>
      <c r="N22" s="15"/>
      <c r="O22" s="15"/>
      <c r="P22" s="15"/>
      <c r="Q22" s="15">
        <f>SUM(R22:W22)</f>
        <v>0</v>
      </c>
      <c r="R22" s="15"/>
      <c r="S22" s="15"/>
      <c r="T22" s="15"/>
      <c r="U22" s="15"/>
      <c r="V22" s="15"/>
      <c r="W22" s="15"/>
      <c r="X22" s="15">
        <f>Q22+H22+B22</f>
        <v>0.07</v>
      </c>
    </row>
    <row r="23" spans="1:24" s="21" customFormat="1" ht="34.5" customHeight="1">
      <c r="A23" s="20" t="s">
        <v>35</v>
      </c>
      <c r="B23" s="15">
        <f>SUM(C23:G23)</f>
        <v>0.059</v>
      </c>
      <c r="C23" s="15">
        <v>0.059</v>
      </c>
      <c r="D23" s="15"/>
      <c r="E23" s="15"/>
      <c r="F23" s="15"/>
      <c r="G23" s="15"/>
      <c r="H23" s="15">
        <f>SUM(I23:P23)</f>
        <v>0.033</v>
      </c>
      <c r="I23" s="15">
        <v>0.008</v>
      </c>
      <c r="J23" s="15"/>
      <c r="K23" s="15">
        <v>0.025</v>
      </c>
      <c r="L23" s="15"/>
      <c r="M23" s="15"/>
      <c r="N23" s="15"/>
      <c r="O23" s="15"/>
      <c r="P23" s="15"/>
      <c r="Q23" s="15">
        <f>SUM(R23:W23)</f>
        <v>0</v>
      </c>
      <c r="R23" s="15"/>
      <c r="S23" s="15"/>
      <c r="T23" s="15"/>
      <c r="U23" s="15"/>
      <c r="V23" s="15"/>
      <c r="W23" s="15"/>
      <c r="X23" s="15">
        <f>Q23+H23+B23</f>
        <v>0.092</v>
      </c>
    </row>
    <row r="25" ht="18.75">
      <c r="A25" s="14"/>
    </row>
    <row r="28" spans="1:29" ht="21.75" customHeight="1">
      <c r="A28" s="17" t="s">
        <v>41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  <c r="T28" s="18"/>
      <c r="U28" s="18"/>
      <c r="V28" s="18"/>
      <c r="W28" s="17"/>
      <c r="Y28" s="19"/>
      <c r="Z28" s="19"/>
      <c r="AA28" s="19"/>
      <c r="AB28" s="19"/>
      <c r="AC28" s="19"/>
    </row>
  </sheetData>
  <sheetProtection/>
  <mergeCells count="11">
    <mergeCell ref="Q7:Q8"/>
    <mergeCell ref="T3:X3"/>
    <mergeCell ref="P2:X2"/>
    <mergeCell ref="A4:X4"/>
    <mergeCell ref="A6:A8"/>
    <mergeCell ref="B6:G6"/>
    <mergeCell ref="H6:P6"/>
    <mergeCell ref="Q6:W6"/>
    <mergeCell ref="X6:X8"/>
    <mergeCell ref="B7:B8"/>
    <mergeCell ref="H7:H8"/>
  </mergeCells>
  <conditionalFormatting sqref="B9:X23">
    <cfRule type="cellIs" priority="1" dxfId="3" operator="equal" stopIfTrue="1">
      <formula>0</formula>
    </cfRule>
  </conditionalFormatting>
  <printOptions/>
  <pageMargins left="0.26" right="0.2" top="0.75" bottom="0.75" header="0.3" footer="0.3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28"/>
  <sheetViews>
    <sheetView tabSelected="1" zoomScale="50" zoomScaleNormal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A17" sqref="AA17"/>
    </sheetView>
  </sheetViews>
  <sheetFormatPr defaultColWidth="8.796875" defaultRowHeight="18.75"/>
  <cols>
    <col min="1" max="1" width="23.59765625" style="0" customWidth="1"/>
    <col min="2" max="2" width="10.8984375" style="0" customWidth="1"/>
    <col min="3" max="3" width="8.296875" style="0" customWidth="1"/>
    <col min="4" max="6" width="7.5" style="0" customWidth="1"/>
    <col min="8" max="8" width="9.19921875" style="0" customWidth="1"/>
    <col min="9" max="9" width="7.69921875" style="0" customWidth="1"/>
    <col min="17" max="17" width="7.3984375" style="0" customWidth="1"/>
    <col min="24" max="24" width="8.8984375" style="0" customWidth="1"/>
  </cols>
  <sheetData>
    <row r="2" spans="16:27" ht="51" customHeight="1">
      <c r="P2" s="28" t="s">
        <v>39</v>
      </c>
      <c r="Q2" s="28"/>
      <c r="R2" s="28"/>
      <c r="S2" s="28"/>
      <c r="T2" s="28"/>
      <c r="U2" s="28"/>
      <c r="V2" s="28"/>
      <c r="W2" s="28"/>
      <c r="X2" s="28"/>
      <c r="Y2" s="16"/>
      <c r="Z2" s="16"/>
      <c r="AA2" s="16"/>
    </row>
    <row r="3" spans="16:27" ht="36" customHeight="1">
      <c r="P3" s="27"/>
      <c r="Q3" s="27"/>
      <c r="R3" s="27"/>
      <c r="S3" s="27"/>
      <c r="T3" s="28" t="s">
        <v>43</v>
      </c>
      <c r="U3" s="28"/>
      <c r="V3" s="28"/>
      <c r="W3" s="28"/>
      <c r="X3" s="28"/>
      <c r="Y3" s="16"/>
      <c r="Z3" s="16"/>
      <c r="AA3" s="16"/>
    </row>
    <row r="4" spans="1:24" ht="18.75">
      <c r="A4" s="29" t="s">
        <v>42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8.75">
      <c r="A5" s="1"/>
      <c r="B5" s="2"/>
      <c r="C5" s="2"/>
      <c r="D5" s="3"/>
      <c r="E5" s="3"/>
      <c r="F5" s="3"/>
      <c r="G5" s="4"/>
      <c r="H5" s="5"/>
      <c r="I5" s="5"/>
      <c r="J5" s="5"/>
      <c r="K5" s="5"/>
      <c r="L5" s="3"/>
      <c r="M5" s="2"/>
      <c r="N5" s="5"/>
      <c r="O5" s="5"/>
      <c r="P5" s="6"/>
      <c r="Q5" s="3"/>
      <c r="R5" s="3"/>
      <c r="S5" s="3"/>
      <c r="T5" s="7"/>
      <c r="U5" s="3"/>
      <c r="V5" s="3"/>
      <c r="W5" s="3"/>
      <c r="X5" s="3"/>
    </row>
    <row r="6" spans="1:24" ht="18.75">
      <c r="A6" s="31" t="s">
        <v>0</v>
      </c>
      <c r="B6" s="34" t="s">
        <v>1</v>
      </c>
      <c r="C6" s="34"/>
      <c r="D6" s="34"/>
      <c r="E6" s="34"/>
      <c r="F6" s="34"/>
      <c r="G6" s="34"/>
      <c r="H6" s="34" t="s">
        <v>2</v>
      </c>
      <c r="I6" s="34"/>
      <c r="J6" s="34"/>
      <c r="K6" s="34"/>
      <c r="L6" s="34"/>
      <c r="M6" s="34"/>
      <c r="N6" s="34"/>
      <c r="O6" s="34"/>
      <c r="P6" s="34"/>
      <c r="Q6" s="34" t="s">
        <v>3</v>
      </c>
      <c r="R6" s="34"/>
      <c r="S6" s="34"/>
      <c r="T6" s="34"/>
      <c r="U6" s="34"/>
      <c r="V6" s="34"/>
      <c r="W6" s="34"/>
      <c r="X6" s="35" t="s">
        <v>4</v>
      </c>
    </row>
    <row r="7" spans="1:24" ht="18.75">
      <c r="A7" s="32"/>
      <c r="B7" s="35" t="s">
        <v>5</v>
      </c>
      <c r="C7" s="9" t="s">
        <v>6</v>
      </c>
      <c r="D7" s="9"/>
      <c r="E7" s="9"/>
      <c r="F7" s="9"/>
      <c r="G7" s="9"/>
      <c r="H7" s="35" t="s">
        <v>5</v>
      </c>
      <c r="I7" s="9" t="s">
        <v>6</v>
      </c>
      <c r="J7" s="9"/>
      <c r="K7" s="9"/>
      <c r="L7" s="9"/>
      <c r="M7" s="9"/>
      <c r="N7" s="9"/>
      <c r="O7" s="9"/>
      <c r="P7" s="9"/>
      <c r="Q7" s="35" t="s">
        <v>5</v>
      </c>
      <c r="R7" s="9"/>
      <c r="S7" s="9" t="s">
        <v>6</v>
      </c>
      <c r="T7" s="9"/>
      <c r="U7" s="9"/>
      <c r="V7" s="9"/>
      <c r="W7" s="9"/>
      <c r="X7" s="35"/>
    </row>
    <row r="8" spans="1:24" ht="57.75">
      <c r="A8" s="33"/>
      <c r="B8" s="35"/>
      <c r="C8" s="8" t="s">
        <v>7</v>
      </c>
      <c r="D8" s="10" t="s">
        <v>8</v>
      </c>
      <c r="E8" s="10" t="s">
        <v>23</v>
      </c>
      <c r="F8" s="10" t="s">
        <v>24</v>
      </c>
      <c r="G8" s="13" t="s">
        <v>15</v>
      </c>
      <c r="H8" s="35"/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25</v>
      </c>
      <c r="P8" s="8" t="s">
        <v>15</v>
      </c>
      <c r="Q8" s="35"/>
      <c r="R8" s="8" t="s">
        <v>16</v>
      </c>
      <c r="S8" s="8" t="s">
        <v>17</v>
      </c>
      <c r="T8" s="8" t="s">
        <v>18</v>
      </c>
      <c r="U8" s="10" t="s">
        <v>19</v>
      </c>
      <c r="V8" s="10" t="s">
        <v>26</v>
      </c>
      <c r="W8" s="8" t="s">
        <v>15</v>
      </c>
      <c r="X8" s="35"/>
    </row>
    <row r="9" spans="1:24" s="21" customFormat="1" ht="34.5" customHeight="1">
      <c r="A9" s="11" t="s">
        <v>20</v>
      </c>
      <c r="B9" s="15">
        <f aca="true" t="shared" si="0" ref="B9:W9">B11+B12</f>
        <v>0.651</v>
      </c>
      <c r="C9" s="15">
        <f t="shared" si="0"/>
        <v>0.651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6.279999999999999</v>
      </c>
      <c r="I9" s="15">
        <f t="shared" si="0"/>
        <v>2.083</v>
      </c>
      <c r="J9" s="15">
        <f t="shared" si="0"/>
        <v>0</v>
      </c>
      <c r="K9" s="15">
        <f t="shared" si="0"/>
        <v>2.342</v>
      </c>
      <c r="L9" s="15">
        <f t="shared" si="0"/>
        <v>0.116</v>
      </c>
      <c r="M9" s="15">
        <f t="shared" si="0"/>
        <v>0.039</v>
      </c>
      <c r="N9" s="15">
        <f t="shared" si="0"/>
        <v>0</v>
      </c>
      <c r="O9" s="15">
        <f t="shared" si="0"/>
        <v>1.7</v>
      </c>
      <c r="P9" s="15">
        <f t="shared" si="0"/>
        <v>0</v>
      </c>
      <c r="Q9" s="15">
        <f t="shared" si="0"/>
        <v>0.027</v>
      </c>
      <c r="R9" s="15">
        <f t="shared" si="0"/>
        <v>0.027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>X11+X12</f>
        <v>6.958</v>
      </c>
    </row>
    <row r="10" spans="1:24" s="21" customFormat="1" ht="34.5" customHeight="1">
      <c r="A10" s="12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>
        <f>Q10+H10+B10</f>
        <v>0</v>
      </c>
    </row>
    <row r="11" spans="1:24" s="21" customFormat="1" ht="34.5" customHeight="1">
      <c r="A11" s="22" t="s">
        <v>21</v>
      </c>
      <c r="B11" s="15">
        <f aca="true" t="shared" si="1" ref="B11:W11">B20+B21+B22+B23</f>
        <v>0.137</v>
      </c>
      <c r="C11" s="15">
        <f t="shared" si="1"/>
        <v>0.137</v>
      </c>
      <c r="D11" s="15">
        <f t="shared" si="1"/>
        <v>0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0.055</v>
      </c>
      <c r="I11" s="15">
        <f t="shared" si="1"/>
        <v>0.011</v>
      </c>
      <c r="J11" s="15">
        <f t="shared" si="1"/>
        <v>0</v>
      </c>
      <c r="K11" s="15">
        <f t="shared" si="1"/>
        <v>0.044</v>
      </c>
      <c r="L11" s="15">
        <f t="shared" si="1"/>
        <v>0</v>
      </c>
      <c r="M11" s="15">
        <f t="shared" si="1"/>
        <v>0</v>
      </c>
      <c r="N11" s="15">
        <f t="shared" si="1"/>
        <v>0</v>
      </c>
      <c r="O11" s="15">
        <f t="shared" si="1"/>
        <v>0</v>
      </c>
      <c r="P11" s="15">
        <f t="shared" si="1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>X20+X21+X22+X23</f>
        <v>0.192</v>
      </c>
    </row>
    <row r="12" spans="1:24" s="21" customFormat="1" ht="34.5" customHeight="1">
      <c r="A12" s="23" t="s">
        <v>37</v>
      </c>
      <c r="B12" s="15">
        <f>SUM(C12:G12)</f>
        <v>0.514</v>
      </c>
      <c r="C12" s="15">
        <v>0.514</v>
      </c>
      <c r="D12" s="15"/>
      <c r="E12" s="15"/>
      <c r="F12" s="15"/>
      <c r="G12" s="15"/>
      <c r="H12" s="15">
        <f>H14</f>
        <v>6.225</v>
      </c>
      <c r="I12" s="15">
        <v>2.072</v>
      </c>
      <c r="J12" s="15">
        <f aca="true" t="shared" si="2" ref="J12:P12">J14</f>
        <v>0</v>
      </c>
      <c r="K12" s="15">
        <v>2.298</v>
      </c>
      <c r="L12" s="15">
        <f>L14</f>
        <v>0.116</v>
      </c>
      <c r="M12" s="15">
        <f t="shared" si="2"/>
        <v>0.039</v>
      </c>
      <c r="N12" s="15">
        <f t="shared" si="2"/>
        <v>0</v>
      </c>
      <c r="O12" s="15">
        <f>O14</f>
        <v>1.7</v>
      </c>
      <c r="P12" s="15">
        <f t="shared" si="2"/>
        <v>0</v>
      </c>
      <c r="Q12" s="15">
        <f>SUM(R12:W12)</f>
        <v>0.027</v>
      </c>
      <c r="R12" s="15">
        <f>R14</f>
        <v>0.027</v>
      </c>
      <c r="S12" s="15"/>
      <c r="T12" s="15"/>
      <c r="U12" s="15"/>
      <c r="V12" s="15"/>
      <c r="W12" s="15"/>
      <c r="X12" s="15">
        <f>Q12+H12+B12</f>
        <v>6.766</v>
      </c>
    </row>
    <row r="13" spans="1:24" s="21" customFormat="1" ht="34.5" customHeight="1">
      <c r="A13" s="24" t="s">
        <v>36</v>
      </c>
      <c r="B13" s="15"/>
      <c r="C13" s="15"/>
      <c r="D13" s="15"/>
      <c r="E13" s="15"/>
      <c r="F13" s="15"/>
      <c r="G13" s="15"/>
      <c r="H13" s="15">
        <f>SUM(I13:P13)</f>
        <v>0</v>
      </c>
      <c r="I13" s="15"/>
      <c r="J13" s="15"/>
      <c r="K13" s="15"/>
      <c r="L13" s="15"/>
      <c r="M13" s="15"/>
      <c r="N13" s="15"/>
      <c r="O13" s="15"/>
      <c r="P13" s="15"/>
      <c r="Q13" s="15">
        <f>SUM(R13:W13)</f>
        <v>0</v>
      </c>
      <c r="R13" s="15"/>
      <c r="S13" s="15"/>
      <c r="T13" s="15"/>
      <c r="U13" s="15"/>
      <c r="V13" s="15"/>
      <c r="W13" s="15"/>
      <c r="X13" s="15">
        <f>Q13+H13+B13</f>
        <v>0</v>
      </c>
    </row>
    <row r="14" spans="1:24" s="21" customFormat="1" ht="34.5" customHeight="1">
      <c r="A14" s="24" t="s">
        <v>38</v>
      </c>
      <c r="B14" s="15">
        <v>0.514</v>
      </c>
      <c r="C14" s="15">
        <v>0.514</v>
      </c>
      <c r="D14" s="15"/>
      <c r="E14" s="15"/>
      <c r="F14" s="15"/>
      <c r="G14" s="15"/>
      <c r="H14" s="15">
        <f>SUM(I14:P14)</f>
        <v>6.225</v>
      </c>
      <c r="I14" s="15">
        <v>2.072</v>
      </c>
      <c r="J14" s="15"/>
      <c r="K14" s="15">
        <v>2.298</v>
      </c>
      <c r="L14" s="15">
        <v>0.116</v>
      </c>
      <c r="M14" s="15">
        <v>0.039</v>
      </c>
      <c r="N14" s="15"/>
      <c r="O14" s="15">
        <v>1.7</v>
      </c>
      <c r="P14" s="15"/>
      <c r="Q14" s="15">
        <f>SUM(R14:W14)</f>
        <v>0.027</v>
      </c>
      <c r="R14" s="15">
        <v>0.027</v>
      </c>
      <c r="S14" s="15"/>
      <c r="T14" s="15"/>
      <c r="U14" s="15"/>
      <c r="V14" s="15"/>
      <c r="W14" s="15"/>
      <c r="X14" s="15">
        <f>Q14+H14+B14</f>
        <v>6.766</v>
      </c>
    </row>
    <row r="15" spans="1:24" s="21" customFormat="1" ht="42" customHeight="1">
      <c r="A15" s="25" t="s">
        <v>30</v>
      </c>
      <c r="B15" s="15">
        <f>B16+B17+B18</f>
        <v>0.137</v>
      </c>
      <c r="C15" s="15">
        <f aca="true" t="shared" si="3" ref="C15:X15">C16+C17+C18</f>
        <v>0.137</v>
      </c>
      <c r="D15" s="15">
        <f t="shared" si="3"/>
        <v>0</v>
      </c>
      <c r="E15" s="15">
        <f t="shared" si="3"/>
        <v>0</v>
      </c>
      <c r="F15" s="15">
        <f t="shared" si="3"/>
        <v>0</v>
      </c>
      <c r="G15" s="15">
        <f t="shared" si="3"/>
        <v>0</v>
      </c>
      <c r="H15" s="15">
        <f t="shared" si="3"/>
        <v>0.05499999999999999</v>
      </c>
      <c r="I15" s="15">
        <f>I16</f>
        <v>0.011</v>
      </c>
      <c r="J15" s="15">
        <f t="shared" si="3"/>
        <v>0</v>
      </c>
      <c r="K15" s="15">
        <f t="shared" si="3"/>
        <v>0.044</v>
      </c>
      <c r="L15" s="15">
        <f t="shared" si="3"/>
        <v>0</v>
      </c>
      <c r="M15" s="15">
        <f t="shared" si="3"/>
        <v>0</v>
      </c>
      <c r="N15" s="15">
        <f t="shared" si="3"/>
        <v>0</v>
      </c>
      <c r="O15" s="15">
        <f t="shared" si="3"/>
        <v>0</v>
      </c>
      <c r="P15" s="15">
        <f t="shared" si="3"/>
        <v>0</v>
      </c>
      <c r="Q15" s="15">
        <f t="shared" si="3"/>
        <v>0</v>
      </c>
      <c r="R15" s="15">
        <f t="shared" si="3"/>
        <v>0</v>
      </c>
      <c r="S15" s="15">
        <f t="shared" si="3"/>
        <v>0</v>
      </c>
      <c r="T15" s="15">
        <f t="shared" si="3"/>
        <v>0</v>
      </c>
      <c r="U15" s="15">
        <f t="shared" si="3"/>
        <v>0</v>
      </c>
      <c r="V15" s="15">
        <f t="shared" si="3"/>
        <v>0</v>
      </c>
      <c r="W15" s="15">
        <f t="shared" si="3"/>
        <v>0</v>
      </c>
      <c r="X15" s="15">
        <f t="shared" si="3"/>
        <v>0.19199999999999998</v>
      </c>
    </row>
    <row r="16" spans="1:24" s="21" customFormat="1" ht="34.5" customHeight="1">
      <c r="A16" s="26" t="s">
        <v>27</v>
      </c>
      <c r="B16" s="15">
        <f>SUM(C16:G16)</f>
        <v>0.021</v>
      </c>
      <c r="C16" s="15">
        <v>0.021</v>
      </c>
      <c r="D16" s="15"/>
      <c r="E16" s="15"/>
      <c r="F16" s="15"/>
      <c r="G16" s="15"/>
      <c r="H16" s="15">
        <f>SUM(I16:P16)</f>
        <v>0.040999999999999995</v>
      </c>
      <c r="I16" s="15">
        <v>0.011</v>
      </c>
      <c r="J16" s="15"/>
      <c r="K16" s="15">
        <v>0.03</v>
      </c>
      <c r="L16" s="15"/>
      <c r="M16" s="15"/>
      <c r="N16" s="15"/>
      <c r="O16" s="15"/>
      <c r="P16" s="15"/>
      <c r="Q16" s="15">
        <f>SUM(R16:W16)</f>
        <v>0</v>
      </c>
      <c r="R16" s="15"/>
      <c r="S16" s="15"/>
      <c r="T16" s="15"/>
      <c r="U16" s="15"/>
      <c r="V16" s="15"/>
      <c r="W16" s="15"/>
      <c r="X16" s="15">
        <f>Q16+H16+B16</f>
        <v>0.062</v>
      </c>
    </row>
    <row r="17" spans="1:24" s="21" customFormat="1" ht="34.5" customHeight="1">
      <c r="A17" s="26" t="s">
        <v>28</v>
      </c>
      <c r="B17" s="15">
        <f>SUM(C17:G17)</f>
        <v>0.096</v>
      </c>
      <c r="C17" s="15">
        <v>0.096</v>
      </c>
      <c r="D17" s="15"/>
      <c r="E17" s="15"/>
      <c r="F17" s="15"/>
      <c r="G17" s="15"/>
      <c r="H17" s="15">
        <f>SUM(I17:P17)</f>
        <v>0.014</v>
      </c>
      <c r="I17" s="15">
        <v>0</v>
      </c>
      <c r="J17" s="15"/>
      <c r="K17" s="15">
        <v>0.014</v>
      </c>
      <c r="L17" s="15"/>
      <c r="M17" s="15"/>
      <c r="N17" s="15"/>
      <c r="O17" s="15"/>
      <c r="P17" s="15"/>
      <c r="Q17" s="15">
        <f>SUM(R17:W17)</f>
        <v>0</v>
      </c>
      <c r="R17" s="15"/>
      <c r="S17" s="15"/>
      <c r="T17" s="15"/>
      <c r="U17" s="15"/>
      <c r="V17" s="15"/>
      <c r="W17" s="15"/>
      <c r="X17" s="15">
        <f>Q17+H17+B17</f>
        <v>0.11</v>
      </c>
    </row>
    <row r="18" spans="1:24" s="21" customFormat="1" ht="34.5" customHeight="1">
      <c r="A18" s="26" t="s">
        <v>29</v>
      </c>
      <c r="B18" s="15">
        <f>SUM(C18:G18)</f>
        <v>0.02</v>
      </c>
      <c r="C18" s="15">
        <v>0.02</v>
      </c>
      <c r="D18" s="15"/>
      <c r="E18" s="15"/>
      <c r="F18" s="15"/>
      <c r="G18" s="15"/>
      <c r="H18" s="15">
        <f>SUM(I18:P18)</f>
        <v>0</v>
      </c>
      <c r="I18" s="15">
        <v>0</v>
      </c>
      <c r="J18" s="15"/>
      <c r="K18" s="15">
        <v>0</v>
      </c>
      <c r="L18" s="15"/>
      <c r="M18" s="15"/>
      <c r="N18" s="15"/>
      <c r="O18" s="15"/>
      <c r="P18" s="15"/>
      <c r="Q18" s="15">
        <f>SUM(R18:W18)</f>
        <v>0</v>
      </c>
      <c r="R18" s="15"/>
      <c r="S18" s="15"/>
      <c r="T18" s="15"/>
      <c r="U18" s="15"/>
      <c r="V18" s="15"/>
      <c r="W18" s="15"/>
      <c r="X18" s="15">
        <f>Q18+H18+B18</f>
        <v>0.02</v>
      </c>
    </row>
    <row r="19" spans="1:24" s="21" customFormat="1" ht="39" customHeight="1">
      <c r="A19" s="25" t="s">
        <v>31</v>
      </c>
      <c r="B19" s="15">
        <f>B20+B21+B22+B23</f>
        <v>0.137</v>
      </c>
      <c r="C19" s="15">
        <f aca="true" t="shared" si="4" ref="C19:X19">C20+C21+C22+C23</f>
        <v>0.137</v>
      </c>
      <c r="D19" s="15">
        <f t="shared" si="4"/>
        <v>0</v>
      </c>
      <c r="E19" s="15">
        <f t="shared" si="4"/>
        <v>0</v>
      </c>
      <c r="F19" s="15">
        <f t="shared" si="4"/>
        <v>0</v>
      </c>
      <c r="G19" s="15">
        <f t="shared" si="4"/>
        <v>0</v>
      </c>
      <c r="H19" s="15">
        <f t="shared" si="4"/>
        <v>0.055</v>
      </c>
      <c r="I19" s="15">
        <f t="shared" si="4"/>
        <v>0.011</v>
      </c>
      <c r="J19" s="15">
        <f t="shared" si="4"/>
        <v>0</v>
      </c>
      <c r="K19" s="15">
        <f t="shared" si="4"/>
        <v>0.044</v>
      </c>
      <c r="L19" s="15">
        <f t="shared" si="4"/>
        <v>0</v>
      </c>
      <c r="M19" s="15">
        <f t="shared" si="4"/>
        <v>0</v>
      </c>
      <c r="N19" s="15">
        <f t="shared" si="4"/>
        <v>0</v>
      </c>
      <c r="O19" s="15">
        <f t="shared" si="4"/>
        <v>0</v>
      </c>
      <c r="P19" s="15">
        <f t="shared" si="4"/>
        <v>0</v>
      </c>
      <c r="Q19" s="15">
        <f t="shared" si="4"/>
        <v>0</v>
      </c>
      <c r="R19" s="15">
        <f t="shared" si="4"/>
        <v>0</v>
      </c>
      <c r="S19" s="15">
        <f t="shared" si="4"/>
        <v>0</v>
      </c>
      <c r="T19" s="15">
        <f t="shared" si="4"/>
        <v>0</v>
      </c>
      <c r="U19" s="15">
        <f t="shared" si="4"/>
        <v>0</v>
      </c>
      <c r="V19" s="15">
        <f t="shared" si="4"/>
        <v>0</v>
      </c>
      <c r="W19" s="15">
        <f t="shared" si="4"/>
        <v>0</v>
      </c>
      <c r="X19" s="15">
        <f t="shared" si="4"/>
        <v>0.192</v>
      </c>
    </row>
    <row r="20" spans="1:24" s="21" customFormat="1" ht="34.5" customHeight="1">
      <c r="A20" s="20" t="s">
        <v>32</v>
      </c>
      <c r="B20" s="15">
        <f>SUM(C20:G20)</f>
        <v>0</v>
      </c>
      <c r="C20" s="15"/>
      <c r="D20" s="15"/>
      <c r="E20" s="15"/>
      <c r="F20" s="15"/>
      <c r="G20" s="15"/>
      <c r="H20" s="15">
        <f>SUM(I20:P20)</f>
        <v>0</v>
      </c>
      <c r="I20" s="15"/>
      <c r="J20" s="15"/>
      <c r="K20" s="15"/>
      <c r="L20" s="15"/>
      <c r="M20" s="15"/>
      <c r="N20" s="15"/>
      <c r="O20" s="15"/>
      <c r="P20" s="15"/>
      <c r="Q20" s="15">
        <f>SUM(R20:W20)</f>
        <v>0</v>
      </c>
      <c r="R20" s="15"/>
      <c r="S20" s="15"/>
      <c r="T20" s="15"/>
      <c r="U20" s="15"/>
      <c r="V20" s="15"/>
      <c r="W20" s="15"/>
      <c r="X20" s="15">
        <f>Q20+H20+B20</f>
        <v>0</v>
      </c>
    </row>
    <row r="21" spans="1:24" s="21" customFormat="1" ht="34.5" customHeight="1">
      <c r="A21" s="20" t="s">
        <v>33</v>
      </c>
      <c r="B21" s="15">
        <f>SUM(C21:G21)</f>
        <v>0.03</v>
      </c>
      <c r="C21" s="15">
        <v>0.03</v>
      </c>
      <c r="D21" s="15"/>
      <c r="E21" s="15"/>
      <c r="F21" s="15"/>
      <c r="G21" s="15"/>
      <c r="H21" s="15">
        <v>0</v>
      </c>
      <c r="I21" s="15">
        <v>0</v>
      </c>
      <c r="J21" s="15"/>
      <c r="K21" s="15"/>
      <c r="L21" s="15"/>
      <c r="M21" s="15"/>
      <c r="N21" s="15"/>
      <c r="O21" s="15"/>
      <c r="P21" s="15"/>
      <c r="Q21" s="15">
        <f>SUM(R21:W21)</f>
        <v>0</v>
      </c>
      <c r="R21" s="15"/>
      <c r="S21" s="15"/>
      <c r="T21" s="15"/>
      <c r="U21" s="15"/>
      <c r="V21" s="15"/>
      <c r="W21" s="15"/>
      <c r="X21" s="15">
        <f>Q21+H21+B21</f>
        <v>0.03</v>
      </c>
    </row>
    <row r="22" spans="1:24" s="21" customFormat="1" ht="34.5" customHeight="1">
      <c r="A22" s="20" t="s">
        <v>34</v>
      </c>
      <c r="B22" s="15">
        <f>SUM(C22:G22)</f>
        <v>0.048</v>
      </c>
      <c r="C22" s="15">
        <v>0.048</v>
      </c>
      <c r="D22" s="15"/>
      <c r="E22" s="15"/>
      <c r="F22" s="15"/>
      <c r="G22" s="15"/>
      <c r="H22" s="15">
        <f>SUM(I22:P22)</f>
        <v>0.022</v>
      </c>
      <c r="I22" s="15">
        <v>0.003</v>
      </c>
      <c r="J22" s="15"/>
      <c r="K22" s="15">
        <v>0.019</v>
      </c>
      <c r="L22" s="15"/>
      <c r="M22" s="15"/>
      <c r="N22" s="15"/>
      <c r="O22" s="15"/>
      <c r="P22" s="15"/>
      <c r="Q22" s="15">
        <f>SUM(R22:W22)</f>
        <v>0</v>
      </c>
      <c r="R22" s="15"/>
      <c r="S22" s="15"/>
      <c r="T22" s="15"/>
      <c r="U22" s="15"/>
      <c r="V22" s="15"/>
      <c r="W22" s="15"/>
      <c r="X22" s="15">
        <f>Q22+H22+B22</f>
        <v>0.07</v>
      </c>
    </row>
    <row r="23" spans="1:24" s="21" customFormat="1" ht="34.5" customHeight="1">
      <c r="A23" s="20" t="s">
        <v>35</v>
      </c>
      <c r="B23" s="15">
        <f>SUM(C23:G23)</f>
        <v>0.059</v>
      </c>
      <c r="C23" s="15">
        <v>0.059</v>
      </c>
      <c r="D23" s="15"/>
      <c r="E23" s="15"/>
      <c r="F23" s="15"/>
      <c r="G23" s="15"/>
      <c r="H23" s="15">
        <f>SUM(I23:P23)</f>
        <v>0.033</v>
      </c>
      <c r="I23" s="15">
        <v>0.008</v>
      </c>
      <c r="J23" s="15"/>
      <c r="K23" s="15">
        <v>0.025</v>
      </c>
      <c r="L23" s="15"/>
      <c r="M23" s="15"/>
      <c r="N23" s="15"/>
      <c r="O23" s="15"/>
      <c r="P23" s="15"/>
      <c r="Q23" s="15">
        <f>SUM(R23:W23)</f>
        <v>0</v>
      </c>
      <c r="R23" s="15"/>
      <c r="S23" s="15"/>
      <c r="T23" s="15"/>
      <c r="U23" s="15"/>
      <c r="V23" s="15"/>
      <c r="W23" s="15"/>
      <c r="X23" s="15">
        <f>Q23+H23+B23</f>
        <v>0.092</v>
      </c>
    </row>
    <row r="25" ht="18.75">
      <c r="A25" s="14"/>
    </row>
    <row r="28" spans="1:29" ht="21.75" customHeight="1">
      <c r="A28" s="17" t="s">
        <v>41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/>
      <c r="T28" s="18"/>
      <c r="U28" s="18"/>
      <c r="V28" s="18"/>
      <c r="W28" s="17"/>
      <c r="Y28" s="19"/>
      <c r="Z28" s="19"/>
      <c r="AA28" s="19"/>
      <c r="AB28" s="19"/>
      <c r="AC28" s="19"/>
    </row>
  </sheetData>
  <sheetProtection/>
  <mergeCells count="11">
    <mergeCell ref="X6:X8"/>
    <mergeCell ref="B7:B8"/>
    <mergeCell ref="H7:H8"/>
    <mergeCell ref="Q7:Q8"/>
    <mergeCell ref="P2:X2"/>
    <mergeCell ref="T3:X3"/>
    <mergeCell ref="A4:X4"/>
    <mergeCell ref="A6:A8"/>
    <mergeCell ref="B6:G6"/>
    <mergeCell ref="H6:P6"/>
    <mergeCell ref="Q6:W6"/>
  </mergeCells>
  <conditionalFormatting sqref="B9:X23">
    <cfRule type="cellIs" priority="1" dxfId="3" operator="equal" stopIfTrue="1">
      <formula>0</formula>
    </cfRule>
  </conditionalFormatting>
  <printOptions/>
  <pageMargins left="0.26" right="0.2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2021-12-10T07:25:29Z</cp:lastPrinted>
  <dcterms:created xsi:type="dcterms:W3CDTF">2017-12-14T07:17:29Z</dcterms:created>
  <dcterms:modified xsi:type="dcterms:W3CDTF">2021-12-10T07:28:57Z</dcterms:modified>
  <cp:category/>
  <cp:version/>
  <cp:contentType/>
  <cp:contentStatus/>
</cp:coreProperties>
</file>